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1"/>
  </bookViews>
  <sheets>
    <sheet name="海运模板" sheetId="1" r:id="rId1"/>
    <sheet name="Sheet1" sheetId="2" r:id="rId2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A9" authorId="0">
      <text>
        <r>
          <rPr>
            <sz val="9"/>
            <rFont val="宋体"/>
            <charset val="134"/>
          </rPr>
          <t xml:space="preserve">
如需单独报关，填写：是，并备注报关事宜联系人电话，方便我司及时核对报关资料，
不需要单独报关，填写：否，联系电话可不填
特别提示 ：单独报关件一定要填写清楚，以免导致漏报关，我司按预报资料为准，若没有填写清楚产生的漏报关，我司概不负责</t>
        </r>
      </text>
    </comment>
  </commentList>
</comments>
</file>

<file path=xl/sharedStrings.xml><?xml version="1.0" encoding="utf-8"?>
<sst xmlns="http://schemas.openxmlformats.org/spreadsheetml/2006/main" count="101" uniqueCount="63">
  <si>
    <r>
      <rPr>
        <b/>
        <sz val="16"/>
        <rFont val="Arial Unicode MS"/>
        <charset val="134"/>
      </rPr>
      <t>(</t>
    </r>
    <r>
      <rPr>
        <b/>
        <sz val="16"/>
        <color rgb="FFFF0000"/>
        <rFont val="Arial Unicode MS"/>
        <charset val="134"/>
      </rPr>
      <t>FBA165CWGDRQ</t>
    </r>
    <r>
      <rPr>
        <b/>
        <sz val="16"/>
        <rFont val="Arial Unicode MS"/>
        <charset val="134"/>
      </rPr>
      <t>)+（美森卡派）+（</t>
    </r>
    <r>
      <rPr>
        <b/>
        <sz val="16"/>
        <color rgb="FFFF0000"/>
        <rFont val="Arial Unicode MS"/>
        <charset val="134"/>
      </rPr>
      <t>Okydoky</t>
    </r>
    <r>
      <rPr>
        <b/>
        <sz val="16"/>
        <rFont val="Arial Unicode MS"/>
        <charset val="134"/>
      </rPr>
      <t xml:space="preserve">）+（21）交货资料 </t>
    </r>
  </si>
  <si>
    <t>Shipper(complete name&amp;address)
寄件人详细名称及地址---(可不填)</t>
  </si>
  <si>
    <r>
      <rPr>
        <sz val="12"/>
        <color theme="1"/>
        <rFont val="Arial Unicode MS"/>
        <charset val="134"/>
      </rPr>
      <t>Receiver(complete name&amp;address)
收件人详细名称及地址---</t>
    </r>
    <r>
      <rPr>
        <sz val="12"/>
        <color indexed="10"/>
        <rFont val="Arial Unicode MS"/>
        <charset val="134"/>
      </rPr>
      <t>(必填)</t>
    </r>
  </si>
  <si>
    <t>Company:</t>
  </si>
  <si>
    <t>address</t>
  </si>
  <si>
    <t>LAX9
11263 Oleander Ave
FONTANA, CA 92337-7441
US (LAX9)</t>
  </si>
  <si>
    <t>Contact</t>
  </si>
  <si>
    <t>Country</t>
  </si>
  <si>
    <t>US</t>
  </si>
  <si>
    <t>Tel：</t>
  </si>
  <si>
    <t>PostCode</t>
  </si>
  <si>
    <t>92337-7441</t>
  </si>
  <si>
    <t xml:space="preserve">Amazon FBA NO: （FBA165CWGDRQ）                                                       
     Amazon Reference ID: （1HK9DZPB）                                            </t>
  </si>
  <si>
    <r>
      <rPr>
        <b/>
        <i/>
        <sz val="14"/>
        <color theme="1" tint="0.25"/>
        <rFont val="Arial Unicode MS"/>
        <charset val="134"/>
      </rPr>
      <t>是否单独报关（</t>
    </r>
    <r>
      <rPr>
        <b/>
        <i/>
        <sz val="14"/>
        <color rgb="FFFF0000"/>
        <rFont val="Arial Unicode MS"/>
        <charset val="134"/>
      </rPr>
      <t>必填</t>
    </r>
    <r>
      <rPr>
        <b/>
        <i/>
        <sz val="14"/>
        <color theme="1" tint="0.25"/>
        <rFont val="Arial Unicode MS"/>
        <charset val="134"/>
      </rPr>
      <t>）</t>
    </r>
    <r>
      <rPr>
        <b/>
        <i/>
        <u/>
        <sz val="14"/>
        <color theme="1" tint="0.25"/>
        <rFont val="Arial Unicode MS"/>
        <charset val="134"/>
      </rPr>
      <t xml:space="preserve"> 否 </t>
    </r>
    <r>
      <rPr>
        <sz val="14"/>
        <color theme="1"/>
        <rFont val="Arial Unicode MS"/>
        <charset val="134"/>
      </rPr>
      <t xml:space="preserve"> 紧急联系人号码（</t>
    </r>
    <r>
      <rPr>
        <sz val="14"/>
        <color rgb="FFFF0000"/>
        <rFont val="Arial Unicode MS"/>
        <charset val="134"/>
      </rPr>
      <t>必填</t>
    </r>
    <r>
      <rPr>
        <sz val="14"/>
        <color theme="1"/>
        <rFont val="Arial Unicode MS"/>
        <charset val="134"/>
      </rPr>
      <t>）：</t>
    </r>
    <r>
      <rPr>
        <u/>
        <sz val="14"/>
        <color theme="1"/>
        <rFont val="Arial Unicode MS"/>
        <charset val="134"/>
      </rPr>
      <t>18588434369</t>
    </r>
    <r>
      <rPr>
        <sz val="14"/>
        <color theme="1"/>
        <rFont val="Arial Unicode MS"/>
        <charset val="134"/>
      </rPr>
      <t>单独报关需提供如下资料：报关单 、合同、 装箱单、 发票 、委托书 申报要素（以上资料与预报一并提供）</t>
    </r>
  </si>
  <si>
    <t xml:space="preserve"> C/NO</t>
  </si>
  <si>
    <t>DESCRIPTION品名 （中英文）</t>
  </si>
  <si>
    <r>
      <rPr>
        <sz val="10"/>
        <rFont val="Times New Roman"/>
        <charset val="0"/>
      </rPr>
      <t xml:space="preserve">HTS CODE
</t>
    </r>
    <r>
      <rPr>
        <sz val="10"/>
        <rFont val="宋体"/>
        <charset val="134"/>
      </rPr>
      <t>商品编码</t>
    </r>
  </si>
  <si>
    <r>
      <rPr>
        <sz val="12"/>
        <rFont val="宋体"/>
        <charset val="134"/>
      </rPr>
      <t>申报要素</t>
    </r>
    <r>
      <rPr>
        <sz val="11"/>
        <color indexed="10"/>
        <rFont val="宋体"/>
        <charset val="134"/>
      </rPr>
      <t>（请对应您的产品及商品编码用中文填写准确的要素）</t>
    </r>
  </si>
  <si>
    <r>
      <rPr>
        <sz val="10"/>
        <rFont val="Times New Roman"/>
        <charset val="0"/>
      </rPr>
      <t xml:space="preserve">QTY(pcs)           </t>
    </r>
    <r>
      <rPr>
        <sz val="10"/>
        <rFont val="宋体"/>
        <charset val="134"/>
      </rPr>
      <t>（箱内的货物数量）</t>
    </r>
  </si>
  <si>
    <t>G.W              (KGS)</t>
  </si>
  <si>
    <t>N.W (KGS)</t>
  </si>
  <si>
    <t>尺寸             （长*宽*高）</t>
  </si>
  <si>
    <t>唛头单号   （对应原单号）</t>
  </si>
  <si>
    <t>货物图片</t>
  </si>
  <si>
    <t>箱数</t>
  </si>
  <si>
    <t>申报单价（USD）</t>
  </si>
  <si>
    <t>总价            （USD）</t>
  </si>
  <si>
    <r>
      <rPr>
        <sz val="11"/>
        <color theme="1"/>
        <rFont val="宋体"/>
        <charset val="134"/>
        <scheme val="minor"/>
      </rPr>
      <t>产品链接</t>
    </r>
    <r>
      <rPr>
        <b/>
        <sz val="11"/>
        <color rgb="FFFF0000"/>
        <rFont val="宋体"/>
        <charset val="134"/>
        <scheme val="minor"/>
      </rPr>
      <t>（卡派和ONT8专线提供）</t>
    </r>
  </si>
  <si>
    <t>1CTN</t>
  </si>
  <si>
    <t>咖啡机配件 Coffee Machine Accessories</t>
  </si>
  <si>
    <t>咖啡机配件|金属|自有Okydoky品牌|无款号</t>
  </si>
  <si>
    <t>28*35*53</t>
  </si>
  <si>
    <t>https://www.amazon.com/dp/B094QNWKHM</t>
  </si>
  <si>
    <t>2CTN</t>
  </si>
  <si>
    <t>https://www.amazon.com/dp/B094QNTZTF/</t>
  </si>
  <si>
    <t>3-4CTNS</t>
  </si>
  <si>
    <t>https://www.amazon.com/dp/B08SQ3Z1B3/</t>
  </si>
  <si>
    <t>5-9CTNS</t>
  </si>
  <si>
    <t>文件收纳箱 Document Box</t>
  </si>
  <si>
    <t>文件收纳箱|硅胶|自有Okydoky品牌|无款号</t>
  </si>
  <si>
    <t>32*42*53</t>
  </si>
  <si>
    <t>https://www.amazon.com/dp/B093X39MBY/</t>
  </si>
  <si>
    <t>10-11CTNS</t>
  </si>
  <si>
    <t>https://www.amazon.com/dp/B0936XMW5R/</t>
  </si>
  <si>
    <t>12-15CTNS</t>
  </si>
  <si>
    <t>https://www.amazon.com/dp/B093664DQ3/</t>
  </si>
  <si>
    <t>16-19CTNS</t>
  </si>
  <si>
    <t>无纺布 nonwovens</t>
  </si>
  <si>
    <t>无纺布|无纺布|自有Okydoky品牌|无款号</t>
  </si>
  <si>
    <t>42*53*63</t>
  </si>
  <si>
    <t>https://www.amazon.com/dp/B0929GDYGN/</t>
  </si>
  <si>
    <t>20-21CTNS</t>
  </si>
  <si>
    <t>https://www.amazon.com/dp/B0929G7LCY/</t>
  </si>
  <si>
    <t>总数 :</t>
  </si>
  <si>
    <t>.....</t>
  </si>
  <si>
    <t>箱号</t>
  </si>
  <si>
    <t>尺寸</t>
  </si>
  <si>
    <t>重量</t>
  </si>
  <si>
    <t>体积重</t>
  </si>
  <si>
    <t>总重</t>
  </si>
  <si>
    <t>总体积重</t>
  </si>
  <si>
    <t>换算</t>
  </si>
  <si>
    <t>合计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</si>
</sst>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1" formatCode="_ * #,##0_ ;_ * \-#,##0_ ;_ * &quot;-&quot;_ ;_ @_ "/>
    <numFmt numFmtId="176" formatCode="\$#,##0.00;\-\$#,##0.00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7" formatCode="0.00_ "/>
  </numFmts>
  <fonts count="48">
    <font>
      <sz val="11"/>
      <color theme="1"/>
      <name val="宋体"/>
      <charset val="134"/>
      <scheme val="minor"/>
    </font>
    <font>
      <sz val="16"/>
      <color theme="1"/>
      <name val="黑体"/>
      <charset val="134"/>
    </font>
    <font>
      <sz val="12"/>
      <name val="Arial Unicode MS"/>
      <charset val="134"/>
    </font>
    <font>
      <sz val="12"/>
      <name val="宋体"/>
      <charset val="134"/>
    </font>
    <font>
      <b/>
      <sz val="16"/>
      <name val="Arial Unicode MS"/>
      <charset val="134"/>
    </font>
    <font>
      <sz val="12"/>
      <color rgb="FF000000"/>
      <name val="Arial Unicode MS"/>
      <charset val="134"/>
    </font>
    <font>
      <sz val="12"/>
      <color theme="1"/>
      <name val="Arial Unicode MS"/>
      <charset val="134"/>
    </font>
    <font>
      <sz val="10"/>
      <color theme="1"/>
      <name val="Arial Unicode MS"/>
      <charset val="134"/>
    </font>
    <font>
      <sz val="11"/>
      <color rgb="FFFF0000"/>
      <name val="宋体"/>
      <charset val="134"/>
      <scheme val="minor"/>
    </font>
    <font>
      <sz val="16"/>
      <color theme="1"/>
      <name val="Arial Unicode MS"/>
      <charset val="134"/>
    </font>
    <font>
      <b/>
      <i/>
      <sz val="14"/>
      <color theme="1" tint="0.25"/>
      <name val="Arial Unicode MS"/>
      <charset val="134"/>
    </font>
    <font>
      <sz val="10"/>
      <name val="Times New Roman"/>
      <charset val="0"/>
    </font>
    <font>
      <sz val="10"/>
      <name val="宋体"/>
      <charset val="134"/>
    </font>
    <font>
      <sz val="11"/>
      <color theme="1"/>
      <name val="宋体"/>
      <charset val="134"/>
    </font>
    <font>
      <sz val="10"/>
      <name val="微软雅黑"/>
      <charset val="134"/>
    </font>
    <font>
      <sz val="8"/>
      <name val="宋体"/>
      <charset val="134"/>
    </font>
    <font>
      <sz val="10"/>
      <color rgb="FFFF0000"/>
      <name val="宋体"/>
      <charset val="134"/>
    </font>
    <font>
      <u/>
      <sz val="11"/>
      <color rgb="FF800080"/>
      <name val="宋体"/>
      <charset val="134"/>
      <scheme val="minor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6"/>
      <color rgb="FFFF0000"/>
      <name val="Arial Unicode MS"/>
      <charset val="134"/>
    </font>
    <font>
      <sz val="12"/>
      <color indexed="10"/>
      <name val="Arial Unicode MS"/>
      <charset val="134"/>
    </font>
    <font>
      <b/>
      <i/>
      <sz val="14"/>
      <color rgb="FFFF0000"/>
      <name val="Arial Unicode MS"/>
      <charset val="134"/>
    </font>
    <font>
      <b/>
      <i/>
      <u/>
      <sz val="14"/>
      <color theme="1" tint="0.25"/>
      <name val="Arial Unicode MS"/>
      <charset val="134"/>
    </font>
    <font>
      <sz val="14"/>
      <color theme="1"/>
      <name val="Arial Unicode MS"/>
      <charset val="134"/>
    </font>
    <font>
      <sz val="14"/>
      <color rgb="FFFF0000"/>
      <name val="Arial Unicode MS"/>
      <charset val="134"/>
    </font>
    <font>
      <u/>
      <sz val="14"/>
      <color theme="1"/>
      <name val="Arial Unicode MS"/>
      <charset val="134"/>
    </font>
    <font>
      <sz val="11"/>
      <color indexed="10"/>
      <name val="宋体"/>
      <charset val="134"/>
    </font>
    <font>
      <b/>
      <sz val="11"/>
      <color rgb="FFFF0000"/>
      <name val="宋体"/>
      <charset val="134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3" fillId="6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1" borderId="9" applyNumberFormat="0" applyFon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" fillId="0" borderId="0"/>
    <xf numFmtId="0" fontId="27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5" fillId="28" borderId="12" applyNumberFormat="0" applyAlignment="0" applyProtection="0">
      <alignment vertical="center"/>
    </xf>
    <xf numFmtId="0" fontId="36" fillId="28" borderId="6" applyNumberFormat="0" applyAlignment="0" applyProtection="0">
      <alignment vertical="center"/>
    </xf>
    <xf numFmtId="0" fontId="37" fillId="31" borderId="13" applyNumberFormat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</cellStyleXfs>
  <cellXfs count="46">
    <xf numFmtId="0" fontId="0" fillId="0" borderId="0" xfId="0">
      <alignment vertical="center"/>
    </xf>
    <xf numFmtId="0" fontId="1" fillId="0" borderId="1" xfId="0" applyNumberFormat="1" applyFont="1" applyBorder="1" applyAlignment="1">
      <alignment horizontal="center"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center" wrapText="1"/>
    </xf>
    <xf numFmtId="177" fontId="2" fillId="2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Border="1">
      <alignment vertical="center"/>
    </xf>
    <xf numFmtId="177" fontId="0" fillId="0" borderId="1" xfId="0" applyNumberFormat="1" applyBorder="1">
      <alignment vertical="center"/>
    </xf>
    <xf numFmtId="0" fontId="0" fillId="2" borderId="1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left" vertical="center" wrapText="1"/>
    </xf>
    <xf numFmtId="0" fontId="9" fillId="2" borderId="3" xfId="0" applyNumberFormat="1" applyFont="1" applyFill="1" applyBorder="1" applyAlignment="1">
      <alignment horizontal="left" vertical="center" wrapText="1"/>
    </xf>
    <xf numFmtId="49" fontId="11" fillId="2" borderId="1" xfId="19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19" applyNumberFormat="1" applyFont="1" applyFill="1" applyBorder="1" applyAlignment="1">
      <alignment horizontal="center" vertical="center" wrapText="1"/>
    </xf>
    <xf numFmtId="49" fontId="12" fillId="2" borderId="1" xfId="19" applyNumberFormat="1" applyFont="1" applyFill="1" applyBorder="1" applyAlignment="1">
      <alignment horizontal="center" vertical="center" wrapText="1"/>
    </xf>
    <xf numFmtId="0" fontId="13" fillId="0" borderId="1" xfId="51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49" fontId="15" fillId="0" borderId="1" xfId="5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49" fontId="16" fillId="2" borderId="1" xfId="19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17" fillId="2" borderId="0" xfId="10" applyFont="1" applyFill="1" applyBorder="1" applyAlignment="1">
      <alignment vertical="center" wrapText="1"/>
    </xf>
    <xf numFmtId="0" fontId="9" fillId="2" borderId="4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19" fillId="2" borderId="1" xfId="10" applyFill="1" applyBorder="1" applyAlignment="1">
      <alignment horizontal="left" vertical="center"/>
    </xf>
    <xf numFmtId="0" fontId="20" fillId="2" borderId="1" xfId="10" applyFont="1" applyFill="1" applyBorder="1" applyAlignment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_TIM清关装箱单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17" xfId="50"/>
    <cellStyle name="常规 2" xfId="51"/>
    <cellStyle name="常规 18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6350</xdr:colOff>
      <xdr:row>13</xdr:row>
      <xdr:rowOff>148590</xdr:rowOff>
    </xdr:from>
    <xdr:to>
      <xdr:col>36</xdr:col>
      <xdr:colOff>216535</xdr:colOff>
      <xdr:row>36</xdr:row>
      <xdr:rowOff>81915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928850" y="6447790"/>
          <a:ext cx="14611985" cy="6048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91122</xdr:colOff>
      <xdr:row>10</xdr:row>
      <xdr:rowOff>64452</xdr:rowOff>
    </xdr:from>
    <xdr:to>
      <xdr:col>9</xdr:col>
      <xdr:colOff>713422</xdr:colOff>
      <xdr:row>10</xdr:row>
      <xdr:rowOff>466407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5400000">
          <a:off x="8473440" y="4652645"/>
          <a:ext cx="401955" cy="622300"/>
        </a:xfrm>
        <a:prstGeom prst="rect">
          <a:avLst/>
        </a:prstGeom>
      </xdr:spPr>
    </xdr:pic>
    <xdr:clientData/>
  </xdr:twoCellAnchor>
  <xdr:twoCellAnchor editAs="oneCell">
    <xdr:from>
      <xdr:col>9</xdr:col>
      <xdr:colOff>105727</xdr:colOff>
      <xdr:row>11</xdr:row>
      <xdr:rowOff>80327</xdr:rowOff>
    </xdr:from>
    <xdr:to>
      <xdr:col>9</xdr:col>
      <xdr:colOff>728027</xdr:colOff>
      <xdr:row>11</xdr:row>
      <xdr:rowOff>482282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5400000">
          <a:off x="8488045" y="5201920"/>
          <a:ext cx="401955" cy="622300"/>
        </a:xfrm>
        <a:prstGeom prst="rect">
          <a:avLst/>
        </a:prstGeom>
      </xdr:spPr>
    </xdr:pic>
    <xdr:clientData/>
  </xdr:twoCellAnchor>
  <xdr:twoCellAnchor editAs="oneCell">
    <xdr:from>
      <xdr:col>9</xdr:col>
      <xdr:colOff>78422</xdr:colOff>
      <xdr:row>12</xdr:row>
      <xdr:rowOff>53657</xdr:rowOff>
    </xdr:from>
    <xdr:to>
      <xdr:col>9</xdr:col>
      <xdr:colOff>700722</xdr:colOff>
      <xdr:row>12</xdr:row>
      <xdr:rowOff>455612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5400000">
          <a:off x="8460740" y="5708650"/>
          <a:ext cx="401955" cy="622300"/>
        </a:xfrm>
        <a:prstGeom prst="rect">
          <a:avLst/>
        </a:prstGeom>
      </xdr:spPr>
    </xdr:pic>
    <xdr:clientData/>
  </xdr:twoCellAnchor>
  <xdr:twoCellAnchor editAs="oneCell">
    <xdr:from>
      <xdr:col>9</xdr:col>
      <xdr:colOff>54610</xdr:colOff>
      <xdr:row>13</xdr:row>
      <xdr:rowOff>29845</xdr:rowOff>
    </xdr:from>
    <xdr:to>
      <xdr:col>9</xdr:col>
      <xdr:colOff>782320</xdr:colOff>
      <xdr:row>14</xdr:row>
      <xdr:rowOff>19050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27390" y="6329045"/>
          <a:ext cx="727710" cy="5226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727710</xdr:colOff>
      <xdr:row>14</xdr:row>
      <xdr:rowOff>522605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72780" y="6832600"/>
          <a:ext cx="727710" cy="5226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9</xdr:col>
      <xdr:colOff>727710</xdr:colOff>
      <xdr:row>15</xdr:row>
      <xdr:rowOff>522605</xdr:rowOff>
    </xdr:to>
    <xdr:pic>
      <xdr:nvPicPr>
        <xdr:cNvPr id="11" name="图片 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72780" y="7366000"/>
          <a:ext cx="727710" cy="522605"/>
        </a:xfrm>
        <a:prstGeom prst="rect">
          <a:avLst/>
        </a:prstGeom>
      </xdr:spPr>
    </xdr:pic>
    <xdr:clientData/>
  </xdr:twoCellAnchor>
  <xdr:twoCellAnchor editAs="oneCell">
    <xdr:from>
      <xdr:col>9</xdr:col>
      <xdr:colOff>27305</xdr:colOff>
      <xdr:row>16</xdr:row>
      <xdr:rowOff>56515</xdr:rowOff>
    </xdr:from>
    <xdr:to>
      <xdr:col>9</xdr:col>
      <xdr:colOff>826770</xdr:colOff>
      <xdr:row>16</xdr:row>
      <xdr:rowOff>503555</xdr:rowOff>
    </xdr:to>
    <xdr:pic>
      <xdr:nvPicPr>
        <xdr:cNvPr id="12" name="图片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300085" y="7955915"/>
          <a:ext cx="799465" cy="447040"/>
        </a:xfrm>
        <a:prstGeom prst="rect">
          <a:avLst/>
        </a:prstGeom>
      </xdr:spPr>
    </xdr:pic>
    <xdr:clientData/>
  </xdr:twoCellAnchor>
  <xdr:twoCellAnchor editAs="oneCell">
    <xdr:from>
      <xdr:col>9</xdr:col>
      <xdr:colOff>27305</xdr:colOff>
      <xdr:row>17</xdr:row>
      <xdr:rowOff>56515</xdr:rowOff>
    </xdr:from>
    <xdr:to>
      <xdr:col>9</xdr:col>
      <xdr:colOff>826770</xdr:colOff>
      <xdr:row>17</xdr:row>
      <xdr:rowOff>503555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300085" y="8489315"/>
          <a:ext cx="799465" cy="447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amazon.com/dp/B0929GDYGN/" TargetMode="External"/><Relationship Id="rId8" Type="http://schemas.openxmlformats.org/officeDocument/2006/relationships/hyperlink" Target="https://www.amazon.com/dp/B093664DQ3/" TargetMode="External"/><Relationship Id="rId7" Type="http://schemas.openxmlformats.org/officeDocument/2006/relationships/hyperlink" Target="https://www.amazon.com/dp/B0936XMW5R/" TargetMode="External"/><Relationship Id="rId6" Type="http://schemas.openxmlformats.org/officeDocument/2006/relationships/hyperlink" Target="https://www.amazon.com/dp/B093X39MBY/" TargetMode="External"/><Relationship Id="rId5" Type="http://schemas.openxmlformats.org/officeDocument/2006/relationships/hyperlink" Target="https://www.amazon.com/dp/B094QNTZTF/" TargetMode="External"/><Relationship Id="rId4" Type="http://schemas.openxmlformats.org/officeDocument/2006/relationships/hyperlink" Target="https://www.amazon.com/dp/B08SQ3Z1B3/" TargetMode="External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0" Type="http://schemas.openxmlformats.org/officeDocument/2006/relationships/hyperlink" Target="https://www.amazon.com/dp/B0929G7LCY/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9"/>
  <sheetViews>
    <sheetView zoomScale="70" zoomScaleNormal="70" topLeftCell="A8" workbookViewId="0">
      <selection activeCell="A11" sqref="A11:A18"/>
    </sheetView>
  </sheetViews>
  <sheetFormatPr defaultColWidth="9" defaultRowHeight="13.5"/>
  <cols>
    <col min="1" max="3" width="12.25" style="11" customWidth="1"/>
    <col min="4" max="4" width="24.6666666666667" style="11" customWidth="1"/>
    <col min="5" max="5" width="11" style="11" customWidth="1"/>
    <col min="6" max="6" width="5.15" style="11" customWidth="1"/>
    <col min="7" max="7" width="5.75" style="11" customWidth="1"/>
    <col min="8" max="8" width="10.25" style="11" customWidth="1"/>
    <col min="9" max="9" width="15" style="11" customWidth="1"/>
    <col min="10" max="10" width="12.25" style="11" customWidth="1"/>
    <col min="11" max="11" width="8.5" style="11" customWidth="1"/>
    <col min="12" max="13" width="8.75" style="11" customWidth="1"/>
    <col min="14" max="14" width="26.8833333333333" style="11" customWidth="1"/>
    <col min="15" max="15" width="22.1333333333333" style="11" customWidth="1"/>
    <col min="16" max="16383" width="9" style="11"/>
  </cols>
  <sheetData>
    <row r="1" s="11" customFormat="1" ht="30" customHeight="1" spans="1:14">
      <c r="A1" s="12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35"/>
    </row>
    <row r="2" s="11" customFormat="1" ht="34" customHeight="1" spans="1:14">
      <c r="A2" s="14" t="s">
        <v>1</v>
      </c>
      <c r="B2" s="14"/>
      <c r="C2" s="14"/>
      <c r="D2" s="14"/>
      <c r="E2" s="14"/>
      <c r="F2" s="14"/>
      <c r="G2" s="4"/>
      <c r="H2" s="15" t="s">
        <v>2</v>
      </c>
      <c r="I2" s="15"/>
      <c r="J2" s="15"/>
      <c r="K2" s="15"/>
      <c r="L2" s="15"/>
      <c r="M2" s="15"/>
      <c r="N2" s="15"/>
    </row>
    <row r="3" s="11" customFormat="1" ht="27" customHeight="1" spans="1:14">
      <c r="A3" s="16" t="s">
        <v>3</v>
      </c>
      <c r="B3" s="17"/>
      <c r="C3" s="17"/>
      <c r="D3" s="17"/>
      <c r="E3" s="17"/>
      <c r="F3" s="17"/>
      <c r="G3" s="4"/>
      <c r="H3" s="16" t="s">
        <v>3</v>
      </c>
      <c r="I3" s="16"/>
      <c r="J3" s="16"/>
      <c r="K3" s="16"/>
      <c r="L3" s="16"/>
      <c r="M3" s="16"/>
      <c r="N3" s="16"/>
    </row>
    <row r="4" s="11" customFormat="1" ht="24" customHeight="1" spans="1:14">
      <c r="A4" s="16" t="s">
        <v>4</v>
      </c>
      <c r="B4" s="4"/>
      <c r="C4" s="4"/>
      <c r="D4" s="4"/>
      <c r="E4" s="4"/>
      <c r="F4" s="4"/>
      <c r="G4" s="4"/>
      <c r="H4" s="16" t="s">
        <v>4</v>
      </c>
      <c r="I4" s="36" t="s">
        <v>5</v>
      </c>
      <c r="J4" s="36"/>
      <c r="K4" s="36"/>
      <c r="L4" s="36"/>
      <c r="M4" s="36"/>
      <c r="N4" s="36"/>
    </row>
    <row r="5" s="11" customFormat="1" ht="49" customHeight="1" spans="1:14">
      <c r="A5" s="16"/>
      <c r="B5" s="4"/>
      <c r="C5" s="4"/>
      <c r="D5" s="4"/>
      <c r="E5" s="4"/>
      <c r="F5" s="4"/>
      <c r="G5" s="4"/>
      <c r="H5" s="16"/>
      <c r="I5" s="37"/>
      <c r="J5" s="37"/>
      <c r="K5" s="37"/>
      <c r="L5" s="37"/>
      <c r="M5" s="36"/>
      <c r="N5" s="36"/>
    </row>
    <row r="6" s="11" customFormat="1" ht="30" customHeight="1" spans="1:14">
      <c r="A6" s="16" t="s">
        <v>6</v>
      </c>
      <c r="B6" s="4"/>
      <c r="C6" s="4"/>
      <c r="D6" s="16" t="s">
        <v>7</v>
      </c>
      <c r="E6" s="4"/>
      <c r="F6" s="4"/>
      <c r="G6" s="4"/>
      <c r="H6" s="16" t="s">
        <v>6</v>
      </c>
      <c r="I6" s="4"/>
      <c r="J6" s="4"/>
      <c r="K6" s="4"/>
      <c r="L6" s="4"/>
      <c r="M6" s="16" t="s">
        <v>7</v>
      </c>
      <c r="N6" s="31" t="s">
        <v>8</v>
      </c>
    </row>
    <row r="7" s="11" customFormat="1" ht="33" customHeight="1" spans="1:14">
      <c r="A7" s="16" t="s">
        <v>9</v>
      </c>
      <c r="B7" s="4"/>
      <c r="C7" s="4"/>
      <c r="D7" s="16" t="s">
        <v>10</v>
      </c>
      <c r="E7" s="4"/>
      <c r="F7" s="4"/>
      <c r="G7" s="4"/>
      <c r="H7" s="16" t="s">
        <v>9</v>
      </c>
      <c r="I7" s="4"/>
      <c r="J7" s="4"/>
      <c r="K7" s="4"/>
      <c r="L7" s="4"/>
      <c r="M7" s="16" t="s">
        <v>10</v>
      </c>
      <c r="N7" s="31" t="s">
        <v>11</v>
      </c>
    </row>
    <row r="8" s="11" customFormat="1" ht="56" customHeight="1" spans="1:15">
      <c r="A8" s="18" t="s">
        <v>12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38"/>
    </row>
    <row r="9" s="11" customFormat="1" ht="45" customHeight="1" spans="1:15">
      <c r="A9" s="19" t="s">
        <v>13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39"/>
      <c r="O9" s="38"/>
    </row>
    <row r="10" s="11" customFormat="1" ht="42" customHeight="1" spans="1:14">
      <c r="A10" s="21" t="s">
        <v>14</v>
      </c>
      <c r="B10" s="22" t="s">
        <v>15</v>
      </c>
      <c r="C10" s="23" t="s">
        <v>16</v>
      </c>
      <c r="D10" s="22" t="s">
        <v>17</v>
      </c>
      <c r="E10" s="21" t="s">
        <v>18</v>
      </c>
      <c r="F10" s="24" t="s">
        <v>19</v>
      </c>
      <c r="G10" s="21" t="s">
        <v>20</v>
      </c>
      <c r="H10" s="25" t="s">
        <v>21</v>
      </c>
      <c r="I10" s="22" t="s">
        <v>22</v>
      </c>
      <c r="J10" s="40" t="s">
        <v>23</v>
      </c>
      <c r="K10" s="40" t="s">
        <v>24</v>
      </c>
      <c r="L10" s="41" t="s">
        <v>25</v>
      </c>
      <c r="M10" s="36" t="s">
        <v>26</v>
      </c>
      <c r="N10" s="36" t="s">
        <v>27</v>
      </c>
    </row>
    <row r="11" s="11" customFormat="1" ht="42" customHeight="1" spans="1:14">
      <c r="A11" s="3" t="s">
        <v>28</v>
      </c>
      <c r="B11" s="26" t="s">
        <v>29</v>
      </c>
      <c r="C11" s="27">
        <v>8516909000</v>
      </c>
      <c r="D11" s="28" t="s">
        <v>30</v>
      </c>
      <c r="E11" s="29">
        <v>19</v>
      </c>
      <c r="F11" s="29">
        <v>19.8</v>
      </c>
      <c r="G11" s="30">
        <v>18.8</v>
      </c>
      <c r="H11" s="5" t="s">
        <v>31</v>
      </c>
      <c r="I11" s="42"/>
      <c r="J11" s="43"/>
      <c r="K11" s="4">
        <v>1</v>
      </c>
      <c r="L11" s="4">
        <v>25</v>
      </c>
      <c r="M11" s="4">
        <f t="shared" ref="M11:M18" si="0">L11*E11*K11</f>
        <v>475</v>
      </c>
      <c r="N11" s="44" t="s">
        <v>32</v>
      </c>
    </row>
    <row r="12" s="11" customFormat="1" ht="42" customHeight="1" spans="1:14">
      <c r="A12" s="3" t="s">
        <v>33</v>
      </c>
      <c r="B12" s="26" t="s">
        <v>29</v>
      </c>
      <c r="C12" s="27">
        <v>8516909000</v>
      </c>
      <c r="D12" s="28" t="s">
        <v>30</v>
      </c>
      <c r="E12" s="29">
        <v>20</v>
      </c>
      <c r="F12" s="29">
        <v>20.6</v>
      </c>
      <c r="G12" s="30">
        <v>19.6</v>
      </c>
      <c r="H12" s="5" t="s">
        <v>31</v>
      </c>
      <c r="I12" s="42"/>
      <c r="J12" s="43"/>
      <c r="K12" s="4">
        <v>1</v>
      </c>
      <c r="L12" s="4">
        <v>25</v>
      </c>
      <c r="M12" s="4">
        <f t="shared" si="0"/>
        <v>500</v>
      </c>
      <c r="N12" s="44" t="s">
        <v>34</v>
      </c>
    </row>
    <row r="13" s="11" customFormat="1" ht="42" customHeight="1" spans="1:14">
      <c r="A13" s="3" t="s">
        <v>35</v>
      </c>
      <c r="B13" s="26" t="s">
        <v>29</v>
      </c>
      <c r="C13" s="27">
        <v>8516909000</v>
      </c>
      <c r="D13" s="28" t="s">
        <v>30</v>
      </c>
      <c r="E13" s="4">
        <v>20</v>
      </c>
      <c r="F13" s="31">
        <v>18.6</v>
      </c>
      <c r="G13" s="4">
        <v>17.6</v>
      </c>
      <c r="H13" s="5" t="s">
        <v>31</v>
      </c>
      <c r="I13" s="31"/>
      <c r="J13" s="31"/>
      <c r="K13" s="4">
        <v>2</v>
      </c>
      <c r="L13" s="4">
        <v>25</v>
      </c>
      <c r="M13" s="4">
        <f t="shared" si="0"/>
        <v>1000</v>
      </c>
      <c r="N13" s="45" t="s">
        <v>36</v>
      </c>
    </row>
    <row r="14" s="11" customFormat="1" ht="42" customHeight="1" spans="1:14">
      <c r="A14" s="3" t="s">
        <v>37</v>
      </c>
      <c r="B14" s="26" t="s">
        <v>38</v>
      </c>
      <c r="C14" s="27">
        <v>4202920000</v>
      </c>
      <c r="D14" s="28" t="s">
        <v>39</v>
      </c>
      <c r="E14" s="4">
        <v>10</v>
      </c>
      <c r="F14" s="31">
        <v>17.3</v>
      </c>
      <c r="G14" s="4">
        <v>16.3</v>
      </c>
      <c r="H14" s="5" t="s">
        <v>40</v>
      </c>
      <c r="I14" s="31"/>
      <c r="J14" s="31"/>
      <c r="K14" s="4">
        <v>5</v>
      </c>
      <c r="L14" s="4">
        <v>11</v>
      </c>
      <c r="M14" s="4">
        <f t="shared" si="0"/>
        <v>550</v>
      </c>
      <c r="N14" s="45" t="s">
        <v>41</v>
      </c>
    </row>
    <row r="15" s="11" customFormat="1" ht="42" customHeight="1" spans="1:14">
      <c r="A15" s="3" t="s">
        <v>42</v>
      </c>
      <c r="B15" s="26" t="s">
        <v>38</v>
      </c>
      <c r="C15" s="27">
        <v>4202920000</v>
      </c>
      <c r="D15" s="28" t="s">
        <v>39</v>
      </c>
      <c r="E15" s="4">
        <v>5</v>
      </c>
      <c r="F15" s="31">
        <v>15</v>
      </c>
      <c r="G15" s="4">
        <v>14</v>
      </c>
      <c r="H15" s="5" t="s">
        <v>40</v>
      </c>
      <c r="I15" s="31"/>
      <c r="J15" s="31"/>
      <c r="K15" s="4">
        <v>2</v>
      </c>
      <c r="L15" s="4">
        <v>20</v>
      </c>
      <c r="M15" s="4">
        <f t="shared" si="0"/>
        <v>200</v>
      </c>
      <c r="N15" s="45" t="s">
        <v>43</v>
      </c>
    </row>
    <row r="16" s="11" customFormat="1" ht="42" customHeight="1" spans="1:14">
      <c r="A16" s="3" t="s">
        <v>44</v>
      </c>
      <c r="B16" s="26" t="s">
        <v>38</v>
      </c>
      <c r="C16" s="27">
        <v>4202920000</v>
      </c>
      <c r="D16" s="28" t="s">
        <v>39</v>
      </c>
      <c r="E16" s="4">
        <v>10</v>
      </c>
      <c r="F16" s="31">
        <v>14.9</v>
      </c>
      <c r="G16" s="4">
        <v>13.9</v>
      </c>
      <c r="H16" s="5" t="s">
        <v>40</v>
      </c>
      <c r="I16" s="31"/>
      <c r="J16" s="31"/>
      <c r="K16" s="4">
        <v>4</v>
      </c>
      <c r="L16" s="4">
        <v>10</v>
      </c>
      <c r="M16" s="4">
        <f t="shared" si="0"/>
        <v>400</v>
      </c>
      <c r="N16" s="45" t="s">
        <v>45</v>
      </c>
    </row>
    <row r="17" s="11" customFormat="1" ht="42" customHeight="1" spans="1:14">
      <c r="A17" s="3" t="s">
        <v>46</v>
      </c>
      <c r="B17" s="26" t="s">
        <v>47</v>
      </c>
      <c r="C17" s="27">
        <v>5603111000</v>
      </c>
      <c r="D17" s="28" t="s">
        <v>48</v>
      </c>
      <c r="E17" s="4">
        <v>50</v>
      </c>
      <c r="F17" s="31">
        <v>9</v>
      </c>
      <c r="G17" s="4">
        <v>8</v>
      </c>
      <c r="H17" s="5" t="s">
        <v>49</v>
      </c>
      <c r="I17" s="31"/>
      <c r="J17" s="31"/>
      <c r="K17" s="4">
        <v>4</v>
      </c>
      <c r="L17" s="4">
        <v>1</v>
      </c>
      <c r="M17" s="4">
        <f t="shared" si="0"/>
        <v>200</v>
      </c>
      <c r="N17" s="45" t="s">
        <v>50</v>
      </c>
    </row>
    <row r="18" s="11" customFormat="1" ht="42" customHeight="1" spans="1:14">
      <c r="A18" s="3" t="s">
        <v>51</v>
      </c>
      <c r="B18" s="26" t="s">
        <v>47</v>
      </c>
      <c r="C18" s="27">
        <v>5603111000</v>
      </c>
      <c r="D18" s="28" t="s">
        <v>48</v>
      </c>
      <c r="E18" s="4">
        <v>100</v>
      </c>
      <c r="F18" s="31">
        <v>9.5</v>
      </c>
      <c r="G18" s="4">
        <v>8.5</v>
      </c>
      <c r="H18" s="5" t="s">
        <v>49</v>
      </c>
      <c r="I18" s="31"/>
      <c r="J18" s="31"/>
      <c r="K18" s="4">
        <v>2</v>
      </c>
      <c r="L18" s="4">
        <v>0.5</v>
      </c>
      <c r="M18" s="4">
        <f t="shared" si="0"/>
        <v>100</v>
      </c>
      <c r="N18" s="45" t="s">
        <v>52</v>
      </c>
    </row>
    <row r="19" s="11" customFormat="1" ht="42" customHeight="1" spans="1:14">
      <c r="A19" s="32" t="s">
        <v>53</v>
      </c>
      <c r="B19" s="32"/>
      <c r="C19" s="3"/>
      <c r="D19" s="33"/>
      <c r="E19" s="22"/>
      <c r="F19" s="22"/>
      <c r="G19" s="3"/>
      <c r="H19" s="34"/>
      <c r="I19" s="34"/>
      <c r="J19" s="3"/>
      <c r="K19" s="4"/>
      <c r="L19" s="4" t="s">
        <v>54</v>
      </c>
      <c r="M19" s="4" t="e">
        <f>L19*E19</f>
        <v>#VALUE!</v>
      </c>
      <c r="N19" s="4"/>
    </row>
  </sheetData>
  <mergeCells count="19">
    <mergeCell ref="A1:N1"/>
    <mergeCell ref="A2:F2"/>
    <mergeCell ref="H2:N2"/>
    <mergeCell ref="B3:F3"/>
    <mergeCell ref="I3:N3"/>
    <mergeCell ref="B6:C6"/>
    <mergeCell ref="E6:F6"/>
    <mergeCell ref="I6:L6"/>
    <mergeCell ref="B7:C7"/>
    <mergeCell ref="E7:F7"/>
    <mergeCell ref="I7:L7"/>
    <mergeCell ref="A8:N8"/>
    <mergeCell ref="A9:N9"/>
    <mergeCell ref="A19:B19"/>
    <mergeCell ref="A4:A5"/>
    <mergeCell ref="G2:G7"/>
    <mergeCell ref="H4:H5"/>
    <mergeCell ref="B4:F5"/>
    <mergeCell ref="I4:N5"/>
  </mergeCells>
  <conditionalFormatting sqref="B11">
    <cfRule type="duplicateValues" dxfId="0" priority="31"/>
    <cfRule type="duplicateValues" dxfId="0" priority="32"/>
  </conditionalFormatting>
  <conditionalFormatting sqref="B12">
    <cfRule type="duplicateValues" dxfId="0" priority="10"/>
    <cfRule type="duplicateValues" dxfId="0" priority="9"/>
  </conditionalFormatting>
  <conditionalFormatting sqref="B15">
    <cfRule type="duplicateValues" dxfId="0" priority="6"/>
    <cfRule type="duplicateValues" dxfId="0" priority="5"/>
  </conditionalFormatting>
  <conditionalFormatting sqref="B16">
    <cfRule type="duplicateValues" dxfId="0" priority="4"/>
    <cfRule type="duplicateValues" dxfId="0" priority="3"/>
  </conditionalFormatting>
  <conditionalFormatting sqref="B18">
    <cfRule type="duplicateValues" dxfId="0" priority="2"/>
    <cfRule type="duplicateValues" dxfId="0" priority="1"/>
  </conditionalFormatting>
  <conditionalFormatting sqref="B13:B14 B17">
    <cfRule type="duplicateValues" dxfId="0" priority="7"/>
    <cfRule type="duplicateValues" dxfId="0" priority="8"/>
  </conditionalFormatting>
  <hyperlinks>
    <hyperlink ref="N13" r:id="rId4" display="https://www.amazon.com/dp/B08SQ3Z1B3/" tooltip="https://www.amazon.com/dp/B08SQ3Z1B3/"/>
    <hyperlink ref="N12" r:id="rId5" display="https://www.amazon.com/dp/B094QNTZTF/"/>
    <hyperlink ref="N14" r:id="rId6" display="https://www.amazon.com/dp/B093X39MBY/" tooltip="https://www.amazon.com/dp/B093X39MBY/"/>
    <hyperlink ref="N15" r:id="rId7" display="https://www.amazon.com/dp/B0936XMW5R/" tooltip="https://www.amazon.com/dp/B0936XMW5R/"/>
    <hyperlink ref="N16" r:id="rId8" display="https://www.amazon.com/dp/B093664DQ3/" tooltip="https://www.amazon.com/dp/B093664DQ3/"/>
    <hyperlink ref="N17" r:id="rId9" display="https://www.amazon.com/dp/B0929GDYGN/" tooltip="https://www.amazon.com/dp/B0929GDYGN/"/>
    <hyperlink ref="N18" r:id="rId10" display="https://www.amazon.com/dp/B0929G7LCY/" tooltip="https://www.amazon.com/dp/B0929G7LCY/"/>
  </hyperlinks>
  <pageMargins left="0.75" right="0.75" top="1" bottom="1" header="0.5" footer="0.5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"/>
  <sheetViews>
    <sheetView tabSelected="1" workbookViewId="0">
      <selection activeCell="G12" sqref="G12"/>
    </sheetView>
  </sheetViews>
  <sheetFormatPr defaultColWidth="9" defaultRowHeight="13.5"/>
  <cols>
    <col min="5" max="5" width="16"/>
    <col min="7" max="7" width="12.625"/>
  </cols>
  <sheetData>
    <row r="1" ht="20.25" spans="1:9">
      <c r="A1" s="1" t="s">
        <v>55</v>
      </c>
      <c r="B1" s="1" t="s">
        <v>24</v>
      </c>
      <c r="C1" s="1" t="s">
        <v>56</v>
      </c>
      <c r="D1" s="1" t="s">
        <v>57</v>
      </c>
      <c r="E1" s="1" t="s">
        <v>58</v>
      </c>
      <c r="F1" s="1" t="s">
        <v>59</v>
      </c>
      <c r="G1" s="1" t="s">
        <v>60</v>
      </c>
      <c r="H1" s="2" t="s">
        <v>61</v>
      </c>
      <c r="I1" s="2">
        <v>6000</v>
      </c>
    </row>
    <row r="2" ht="14.25" spans="1:7">
      <c r="A2" s="3" t="s">
        <v>28</v>
      </c>
      <c r="B2" s="4">
        <v>1</v>
      </c>
      <c r="C2" s="5" t="s">
        <v>31</v>
      </c>
      <c r="D2" s="6">
        <v>19.8</v>
      </c>
      <c r="E2" s="7">
        <f>1/I1*28*35*53</f>
        <v>8.65666666666667</v>
      </c>
      <c r="F2" s="8">
        <f>D2*B2</f>
        <v>19.8</v>
      </c>
      <c r="G2" s="9">
        <f>E2*B2</f>
        <v>8.65666666666667</v>
      </c>
    </row>
    <row r="3" ht="14.25" spans="1:7">
      <c r="A3" s="3" t="s">
        <v>33</v>
      </c>
      <c r="B3" s="4">
        <v>1</v>
      </c>
      <c r="C3" s="5" t="s">
        <v>31</v>
      </c>
      <c r="D3" s="6">
        <v>20.6</v>
      </c>
      <c r="E3" s="7">
        <f>1/I1*28*35*53</f>
        <v>8.65666666666667</v>
      </c>
      <c r="F3" s="8">
        <f t="shared" ref="F3:F9" si="0">D3*B3</f>
        <v>20.6</v>
      </c>
      <c r="G3" s="9">
        <f t="shared" ref="G3:G9" si="1">E3*B3</f>
        <v>8.65666666666667</v>
      </c>
    </row>
    <row r="4" ht="14.25" spans="1:7">
      <c r="A4" s="3" t="s">
        <v>35</v>
      </c>
      <c r="B4" s="4">
        <v>2</v>
      </c>
      <c r="C4" s="5" t="s">
        <v>31</v>
      </c>
      <c r="D4" s="10">
        <v>18.6</v>
      </c>
      <c r="E4" s="7">
        <f>1/I1*28*35*53</f>
        <v>8.65666666666667</v>
      </c>
      <c r="F4" s="8">
        <f t="shared" si="0"/>
        <v>37.2</v>
      </c>
      <c r="G4" s="9">
        <f t="shared" si="1"/>
        <v>17.3133333333333</v>
      </c>
    </row>
    <row r="5" ht="14.25" spans="1:7">
      <c r="A5" s="3" t="s">
        <v>37</v>
      </c>
      <c r="B5" s="4">
        <v>5</v>
      </c>
      <c r="C5" s="5" t="s">
        <v>40</v>
      </c>
      <c r="D5" s="10">
        <v>17.3</v>
      </c>
      <c r="E5" s="7">
        <f>1/I1*32*42*53</f>
        <v>11.872</v>
      </c>
      <c r="F5" s="8">
        <f t="shared" si="0"/>
        <v>86.5</v>
      </c>
      <c r="G5" s="9">
        <f t="shared" si="1"/>
        <v>59.36</v>
      </c>
    </row>
    <row r="6" ht="14.25" spans="1:7">
      <c r="A6" s="3" t="s">
        <v>42</v>
      </c>
      <c r="B6" s="4">
        <v>2</v>
      </c>
      <c r="C6" s="5" t="s">
        <v>40</v>
      </c>
      <c r="D6" s="10">
        <v>15</v>
      </c>
      <c r="E6" s="7">
        <f>1/I1*32*42*53</f>
        <v>11.872</v>
      </c>
      <c r="F6" s="8">
        <f t="shared" si="0"/>
        <v>30</v>
      </c>
      <c r="G6" s="9">
        <f t="shared" si="1"/>
        <v>23.744</v>
      </c>
    </row>
    <row r="7" ht="14.25" spans="1:7">
      <c r="A7" s="3" t="s">
        <v>44</v>
      </c>
      <c r="B7" s="4">
        <v>4</v>
      </c>
      <c r="C7" s="5" t="s">
        <v>40</v>
      </c>
      <c r="D7" s="10">
        <v>14.9</v>
      </c>
      <c r="E7" s="7">
        <f>1/I1*32*42*53</f>
        <v>11.872</v>
      </c>
      <c r="F7" s="8">
        <f t="shared" si="0"/>
        <v>59.6</v>
      </c>
      <c r="G7" s="9">
        <f t="shared" si="1"/>
        <v>47.488</v>
      </c>
    </row>
    <row r="8" ht="14.25" spans="1:7">
      <c r="A8" s="3" t="s">
        <v>46</v>
      </c>
      <c r="B8" s="4">
        <v>4</v>
      </c>
      <c r="C8" s="5" t="s">
        <v>49</v>
      </c>
      <c r="D8" s="10">
        <v>9</v>
      </c>
      <c r="E8" s="7">
        <f>1/I1*42*53*63</f>
        <v>23.373</v>
      </c>
      <c r="F8" s="8">
        <f t="shared" si="0"/>
        <v>36</v>
      </c>
      <c r="G8" s="9">
        <f t="shared" si="1"/>
        <v>93.492</v>
      </c>
    </row>
    <row r="9" ht="14.25" spans="1:7">
      <c r="A9" s="3" t="s">
        <v>51</v>
      </c>
      <c r="B9" s="4">
        <v>2</v>
      </c>
      <c r="C9" s="5" t="s">
        <v>49</v>
      </c>
      <c r="D9" s="10">
        <v>9.5</v>
      </c>
      <c r="E9" s="7">
        <f>1/I1*42*53*63</f>
        <v>23.373</v>
      </c>
      <c r="F9" s="8">
        <f t="shared" si="0"/>
        <v>19</v>
      </c>
      <c r="G9" s="9">
        <f t="shared" si="1"/>
        <v>46.746</v>
      </c>
    </row>
    <row r="10" spans="1:7">
      <c r="A10" t="s">
        <v>62</v>
      </c>
      <c r="B10">
        <f>SUM(B2:B9)</f>
        <v>21</v>
      </c>
      <c r="F10">
        <f>SUM(F2:F9)</f>
        <v>308.7</v>
      </c>
      <c r="G10">
        <f>SUM(G2:G9)</f>
        <v>305.456666666667</v>
      </c>
    </row>
    <row r="11" spans="7:7">
      <c r="G11">
        <v>311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海运模板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陈可瀚</cp:lastModifiedBy>
  <dcterms:created xsi:type="dcterms:W3CDTF">2019-04-20T10:18:00Z</dcterms:created>
  <dcterms:modified xsi:type="dcterms:W3CDTF">2021-05-22T06:33:07Z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1F603CBE5C754388B19222E50CEA6C58</vt:lpwstr>
  </property>
</Properties>
</file>